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J21" i="1"/>
  <c r="I21"/>
  <c r="E21"/>
  <c r="K21" s="1"/>
  <c r="J20"/>
  <c r="I20"/>
  <c r="E20"/>
  <c r="K20" s="1"/>
  <c r="J19"/>
  <c r="I19"/>
  <c r="E19"/>
  <c r="K19" s="1"/>
  <c r="J18"/>
  <c r="I18"/>
  <c r="E18"/>
  <c r="K18" s="1"/>
  <c r="J17"/>
  <c r="I17"/>
  <c r="H17"/>
  <c r="G17"/>
  <c r="F17"/>
  <c r="E17"/>
  <c r="D17"/>
  <c r="C17"/>
  <c r="B17"/>
  <c r="J15"/>
  <c r="I15"/>
  <c r="E15"/>
  <c r="K15" s="1"/>
  <c r="J14"/>
  <c r="J11" s="1"/>
  <c r="I14"/>
  <c r="E14"/>
  <c r="K14" s="1"/>
  <c r="J12"/>
  <c r="I12"/>
  <c r="E12"/>
  <c r="K12" s="1"/>
  <c r="K11" s="1"/>
  <c r="I11"/>
  <c r="H11"/>
  <c r="G11"/>
  <c r="F11"/>
  <c r="E11"/>
  <c r="D11"/>
  <c r="C11"/>
  <c r="B11"/>
  <c r="E10"/>
  <c r="I10" s="1"/>
  <c r="E9"/>
  <c r="I9" s="1"/>
  <c r="H8"/>
  <c r="H16" s="1"/>
  <c r="H22" s="1"/>
  <c r="G8"/>
  <c r="G16" s="1"/>
  <c r="G22" s="1"/>
  <c r="F8"/>
  <c r="F16" s="1"/>
  <c r="F22" s="1"/>
  <c r="D8"/>
  <c r="D16" s="1"/>
  <c r="D22" s="1"/>
  <c r="C8"/>
  <c r="C16" s="1"/>
  <c r="C22" s="1"/>
  <c r="B8"/>
  <c r="B16" s="1"/>
  <c r="B22" s="1"/>
  <c r="J6"/>
  <c r="I6"/>
  <c r="E6"/>
  <c r="K6" s="1"/>
  <c r="K4" s="1"/>
  <c r="K5"/>
  <c r="J5"/>
  <c r="J4" s="1"/>
  <c r="I5"/>
  <c r="I4"/>
  <c r="H4"/>
  <c r="G4"/>
  <c r="F4"/>
  <c r="E4"/>
  <c r="D4"/>
  <c r="C4"/>
  <c r="B4"/>
  <c r="E16" l="1"/>
  <c r="E22" s="1"/>
  <c r="I8"/>
  <c r="I16" s="1"/>
  <c r="I22" s="1"/>
  <c r="K17"/>
  <c r="K9"/>
  <c r="K10"/>
  <c r="J9"/>
  <c r="J8" s="1"/>
  <c r="J16" s="1"/>
  <c r="J22" s="1"/>
  <c r="J10"/>
  <c r="E8"/>
  <c r="K8" l="1"/>
  <c r="K16" s="1"/>
  <c r="K22" s="1"/>
</calcChain>
</file>

<file path=xl/sharedStrings.xml><?xml version="1.0" encoding="utf-8"?>
<sst xmlns="http://schemas.openxmlformats.org/spreadsheetml/2006/main" count="32" uniqueCount="32">
  <si>
    <t>2017-2018 ÖĞRETİM YILINA AİT İSTATİSTİKİ BİLGİLER ( RESMİ )</t>
  </si>
  <si>
    <t>2017-2018   ÖĞRETİM YILI (RESMİ)</t>
  </si>
  <si>
    <t>OKUL/KURUM/SINIF SAYISI</t>
  </si>
  <si>
    <t>ÖĞRENCİ SAYISI</t>
  </si>
  <si>
    <t>ÖĞRETMEN SAYISI</t>
  </si>
  <si>
    <t>ŞUBE SAYISI</t>
  </si>
  <si>
    <t>DERSLİK SAYISI</t>
  </si>
  <si>
    <t>BİR DERSLİĞE DÜŞEN ÖĞRENCİ SAYISI</t>
  </si>
  <si>
    <t>BİR ŞUBEYE DÜŞEN ÖĞRENCİ SAYISI</t>
  </si>
  <si>
    <t>BİR ÖĞRETMENE DÜŞEN ÖĞRENCİ SAYISI</t>
  </si>
  <si>
    <t>ERKEK</t>
  </si>
  <si>
    <t>KIZ</t>
  </si>
  <si>
    <t>TOPLAM</t>
  </si>
  <si>
    <t xml:space="preserve">RESMİ OKUL ÖNCESİ TOPLAMI </t>
  </si>
  <si>
    <t xml:space="preserve">      Anaokulu</t>
  </si>
  <si>
    <t xml:space="preserve">      Anasınıfı</t>
  </si>
  <si>
    <t xml:space="preserve">      Özel Eğitim Anaokulu</t>
  </si>
  <si>
    <t>RESMİ İLKOKUL TOPLAMI</t>
  </si>
  <si>
    <t xml:space="preserve">      İlkokul</t>
  </si>
  <si>
    <t xml:space="preserve">      Özel Eğitim İlkokulu</t>
  </si>
  <si>
    <t>RESMİ ORTAOKUL TOPLAMI</t>
  </si>
  <si>
    <t xml:space="preserve">      Ortaokul</t>
  </si>
  <si>
    <t xml:space="preserve">      YİBO</t>
  </si>
  <si>
    <t xml:space="preserve">      İmam Hatip  Ortaokulu</t>
  </si>
  <si>
    <t xml:space="preserve">      Özel Eğitim Ortaokulu</t>
  </si>
  <si>
    <t>TEMEL EĞİTİM TOPLAMI</t>
  </si>
  <si>
    <t>RESMİ ORTAÖĞRETİM TOPLAMI</t>
  </si>
  <si>
    <t xml:space="preserve">      Genel Ortaöğretim</t>
  </si>
  <si>
    <t xml:space="preserve">      Mesleki ve Teknik  Ortaöğretim </t>
  </si>
  <si>
    <t xml:space="preserve">      Din Öğretimi</t>
  </si>
  <si>
    <t xml:space="preserve">      Özel Eğitim Meslek Lisesi</t>
  </si>
  <si>
    <t>RESMİ ÖRGÜN EĞİTİM TOPLAMI</t>
  </si>
</sst>
</file>

<file path=xl/styles.xml><?xml version="1.0" encoding="utf-8"?>
<styleSheet xmlns="http://schemas.openxmlformats.org/spreadsheetml/2006/main">
  <numFmts count="1">
    <numFmt numFmtId="164" formatCode="#\ ##0"/>
  </numFmts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4" tint="-0.249977111117893"/>
      <name val="Arial Tur"/>
      <family val="2"/>
      <charset val="162"/>
    </font>
    <font>
      <b/>
      <sz val="11"/>
      <name val="Arial Tur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162"/>
    </font>
    <font>
      <sz val="12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4" fontId="10" fillId="2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2" fillId="0" borderId="6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M8" sqref="M8"/>
    </sheetView>
  </sheetViews>
  <sheetFormatPr defaultRowHeight="15"/>
  <cols>
    <col min="1" max="1" width="37.42578125" customWidth="1"/>
    <col min="11" max="11" width="10" customWidth="1"/>
  </cols>
  <sheetData>
    <row r="1" spans="1:11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Top="1" thickBot="1">
      <c r="A2" s="2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  <c r="H2" s="3" t="s">
        <v>6</v>
      </c>
      <c r="I2" s="7" t="s">
        <v>7</v>
      </c>
      <c r="J2" s="7" t="s">
        <v>8</v>
      </c>
      <c r="K2" s="7" t="s">
        <v>9</v>
      </c>
    </row>
    <row r="3" spans="1:11" ht="51" customHeight="1" thickTop="1" thickBot="1">
      <c r="A3" s="2"/>
      <c r="B3" s="3"/>
      <c r="C3" s="8" t="s">
        <v>10</v>
      </c>
      <c r="D3" s="8" t="s">
        <v>11</v>
      </c>
      <c r="E3" s="8" t="s">
        <v>12</v>
      </c>
      <c r="F3" s="3"/>
      <c r="G3" s="3"/>
      <c r="H3" s="3"/>
      <c r="I3" s="7"/>
      <c r="J3" s="7"/>
      <c r="K3" s="7"/>
    </row>
    <row r="4" spans="1:11" ht="17.25" thickTop="1" thickBot="1">
      <c r="A4" s="9" t="s">
        <v>13</v>
      </c>
      <c r="B4" s="10">
        <f t="shared" ref="B4:H4" si="0">B5+B6+B7</f>
        <v>70</v>
      </c>
      <c r="C4" s="10">
        <f t="shared" si="0"/>
        <v>3100</v>
      </c>
      <c r="D4" s="10">
        <f t="shared" si="0"/>
        <v>2814</v>
      </c>
      <c r="E4" s="10">
        <f>E5+E6+E7</f>
        <v>5914</v>
      </c>
      <c r="F4" s="10">
        <f t="shared" si="0"/>
        <v>311</v>
      </c>
      <c r="G4" s="10">
        <f t="shared" si="0"/>
        <v>306</v>
      </c>
      <c r="H4" s="10">
        <f t="shared" si="0"/>
        <v>237</v>
      </c>
      <c r="I4" s="10">
        <f>(I5+I6)/2</f>
        <v>26.64173569639761</v>
      </c>
      <c r="J4" s="10">
        <f>(J5+J6)/2</f>
        <v>19.040209528560737</v>
      </c>
      <c r="K4" s="10">
        <f>(K5+K6)/2</f>
        <v>18.507528848860119</v>
      </c>
    </row>
    <row r="5" spans="1:11" ht="17.25" thickTop="1" thickBot="1">
      <c r="A5" s="11" t="s">
        <v>14</v>
      </c>
      <c r="B5" s="12">
        <v>11</v>
      </c>
      <c r="C5" s="12">
        <v>919</v>
      </c>
      <c r="D5" s="12">
        <v>818</v>
      </c>
      <c r="E5" s="12">
        <v>1737</v>
      </c>
      <c r="F5" s="12">
        <v>102</v>
      </c>
      <c r="G5" s="12">
        <v>95</v>
      </c>
      <c r="H5" s="12">
        <v>58</v>
      </c>
      <c r="I5" s="12">
        <f>E5/H5</f>
        <v>29.948275862068964</v>
      </c>
      <c r="J5" s="12">
        <f>E5/G5</f>
        <v>18.284210526315789</v>
      </c>
      <c r="K5" s="12">
        <f>E5/F5</f>
        <v>17.029411764705884</v>
      </c>
    </row>
    <row r="6" spans="1:11" ht="17.25" thickTop="1" thickBot="1">
      <c r="A6" s="11" t="s">
        <v>15</v>
      </c>
      <c r="B6" s="12">
        <v>59</v>
      </c>
      <c r="C6" s="12">
        <v>2181</v>
      </c>
      <c r="D6" s="12">
        <v>1996</v>
      </c>
      <c r="E6" s="12">
        <f>C6+D6</f>
        <v>4177</v>
      </c>
      <c r="F6" s="12">
        <v>209</v>
      </c>
      <c r="G6" s="12">
        <v>211</v>
      </c>
      <c r="H6" s="12">
        <v>179</v>
      </c>
      <c r="I6" s="12">
        <f>E6/H6</f>
        <v>23.335195530726256</v>
      </c>
      <c r="J6" s="12">
        <f>E6/G6</f>
        <v>19.796208530805686</v>
      </c>
      <c r="K6" s="12">
        <f>E6/F6</f>
        <v>19.985645933014354</v>
      </c>
    </row>
    <row r="7" spans="1:11" ht="17.25" thickTop="1" thickBot="1">
      <c r="A7" s="11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7.25" thickTop="1" thickBot="1">
      <c r="A8" s="13" t="s">
        <v>17</v>
      </c>
      <c r="B8" s="10">
        <f t="shared" ref="B8:H8" si="1">B9+B10</f>
        <v>43</v>
      </c>
      <c r="C8" s="10">
        <f t="shared" si="1"/>
        <v>17531</v>
      </c>
      <c r="D8" s="10">
        <f t="shared" si="1"/>
        <v>16255</v>
      </c>
      <c r="E8" s="10">
        <f>E9+E10</f>
        <v>33786</v>
      </c>
      <c r="F8" s="10">
        <f t="shared" si="1"/>
        <v>1405</v>
      </c>
      <c r="G8" s="10">
        <f t="shared" si="1"/>
        <v>1228</v>
      </c>
      <c r="H8" s="10">
        <f t="shared" si="1"/>
        <v>907</v>
      </c>
      <c r="I8" s="10">
        <f>(I9+I10)/2</f>
        <v>21.241612301957129</v>
      </c>
      <c r="J8" s="10">
        <f>(J9+J10)/2</f>
        <v>16.461476517787812</v>
      </c>
      <c r="K8" s="10">
        <f>(K9+K10)/2</f>
        <v>16.802517985611512</v>
      </c>
    </row>
    <row r="9" spans="1:11" ht="17.25" thickTop="1" thickBot="1">
      <c r="A9" s="11" t="s">
        <v>18</v>
      </c>
      <c r="B9" s="14">
        <v>40</v>
      </c>
      <c r="C9" s="14">
        <v>17437</v>
      </c>
      <c r="D9" s="14">
        <v>16208</v>
      </c>
      <c r="E9" s="14">
        <f>C9+D9</f>
        <v>33645</v>
      </c>
      <c r="F9" s="14">
        <v>1390</v>
      </c>
      <c r="G9" s="14">
        <v>1199</v>
      </c>
      <c r="H9" s="14">
        <v>870</v>
      </c>
      <c r="I9" s="12">
        <f>E9/H9</f>
        <v>38.672413793103445</v>
      </c>
      <c r="J9" s="12">
        <f>E9/G9</f>
        <v>28.060884070058382</v>
      </c>
      <c r="K9" s="12">
        <f>E9/F9</f>
        <v>24.205035971223023</v>
      </c>
    </row>
    <row r="10" spans="1:11" ht="17.25" thickTop="1" thickBot="1">
      <c r="A10" s="11" t="s">
        <v>19</v>
      </c>
      <c r="B10" s="14">
        <v>3</v>
      </c>
      <c r="C10" s="14">
        <v>94</v>
      </c>
      <c r="D10" s="14">
        <v>47</v>
      </c>
      <c r="E10" s="14">
        <f>C10+D10</f>
        <v>141</v>
      </c>
      <c r="F10" s="14">
        <v>15</v>
      </c>
      <c r="G10" s="14">
        <v>29</v>
      </c>
      <c r="H10" s="14">
        <v>37</v>
      </c>
      <c r="I10" s="12">
        <f>E10/H10</f>
        <v>3.810810810810811</v>
      </c>
      <c r="J10" s="12">
        <f>E10/G10</f>
        <v>4.8620689655172411</v>
      </c>
      <c r="K10" s="12">
        <f>E10/F10</f>
        <v>9.4</v>
      </c>
    </row>
    <row r="11" spans="1:11" ht="17.25" thickTop="1" thickBot="1">
      <c r="A11" s="15" t="s">
        <v>20</v>
      </c>
      <c r="B11" s="16">
        <f t="shared" ref="B11:H11" si="2">B12+B13+B14+B15</f>
        <v>46</v>
      </c>
      <c r="C11" s="16">
        <f t="shared" si="2"/>
        <v>17351</v>
      </c>
      <c r="D11" s="16">
        <f t="shared" si="2"/>
        <v>16809</v>
      </c>
      <c r="E11" s="16">
        <f>E12+E13+E14+E15</f>
        <v>34160</v>
      </c>
      <c r="F11" s="16">
        <f t="shared" si="2"/>
        <v>1802</v>
      </c>
      <c r="G11" s="10">
        <f t="shared" si="2"/>
        <v>1253</v>
      </c>
      <c r="H11" s="16">
        <f t="shared" si="2"/>
        <v>856</v>
      </c>
      <c r="I11" s="10">
        <f>(I12+I14+I13+I15)/3</f>
        <v>29.470997042028824</v>
      </c>
      <c r="J11" s="10">
        <f>(J12+J14+J15)/3</f>
        <v>18.491227321109115</v>
      </c>
      <c r="K11" s="10">
        <f>(K12+K14+K15)/3</f>
        <v>14.341709439623031</v>
      </c>
    </row>
    <row r="12" spans="1:11" ht="17.25" thickTop="1" thickBot="1">
      <c r="A12" s="11" t="s">
        <v>21</v>
      </c>
      <c r="B12" s="14">
        <v>35</v>
      </c>
      <c r="C12" s="14">
        <v>15898</v>
      </c>
      <c r="D12" s="14">
        <v>15007</v>
      </c>
      <c r="E12" s="14">
        <f>C12+D12</f>
        <v>30905</v>
      </c>
      <c r="F12" s="14">
        <v>1611</v>
      </c>
      <c r="G12" s="12">
        <v>1084</v>
      </c>
      <c r="H12" s="12">
        <v>711</v>
      </c>
      <c r="I12" s="12">
        <f>E12/H12</f>
        <v>43.466947960618846</v>
      </c>
      <c r="J12" s="12">
        <f>E12/G12</f>
        <v>28.510147601476014</v>
      </c>
      <c r="K12" s="12">
        <f>E12/F12</f>
        <v>19.183736809435132</v>
      </c>
    </row>
    <row r="13" spans="1:11" ht="17.25" thickTop="1" thickBot="1">
      <c r="A13" s="11" t="s">
        <v>22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7.25" thickTop="1" thickBot="1">
      <c r="A14" s="11" t="s">
        <v>23</v>
      </c>
      <c r="B14" s="14">
        <v>8</v>
      </c>
      <c r="C14" s="14">
        <v>1360</v>
      </c>
      <c r="D14" s="14">
        <v>1760</v>
      </c>
      <c r="E14" s="14">
        <f>C14+D14</f>
        <v>3120</v>
      </c>
      <c r="F14" s="14">
        <v>159</v>
      </c>
      <c r="G14" s="14">
        <v>138</v>
      </c>
      <c r="H14" s="14">
        <v>139</v>
      </c>
      <c r="I14" s="12">
        <f>E14/H14</f>
        <v>22.446043165467625</v>
      </c>
      <c r="J14" s="12">
        <f>E14/G14</f>
        <v>22.608695652173914</v>
      </c>
      <c r="K14" s="12">
        <f>E14/F14</f>
        <v>19.622641509433961</v>
      </c>
    </row>
    <row r="15" spans="1:11" ht="17.25" thickTop="1" thickBot="1">
      <c r="A15" s="11" t="s">
        <v>24</v>
      </c>
      <c r="B15" s="14">
        <v>3</v>
      </c>
      <c r="C15" s="14">
        <v>93</v>
      </c>
      <c r="D15" s="14">
        <v>42</v>
      </c>
      <c r="E15" s="14">
        <f>C15+D15</f>
        <v>135</v>
      </c>
      <c r="F15" s="14">
        <v>32</v>
      </c>
      <c r="G15" s="14">
        <v>31</v>
      </c>
      <c r="H15" s="14">
        <v>6</v>
      </c>
      <c r="I15" s="12">
        <f>E15/H15</f>
        <v>22.5</v>
      </c>
      <c r="J15" s="12">
        <f>E15/G15</f>
        <v>4.354838709677419</v>
      </c>
      <c r="K15" s="12">
        <f>E15/F15</f>
        <v>4.21875</v>
      </c>
    </row>
    <row r="16" spans="1:11" ht="17.25" thickTop="1" thickBot="1">
      <c r="A16" s="9" t="s">
        <v>25</v>
      </c>
      <c r="B16" s="10">
        <f t="shared" ref="B16:H16" si="3">B4+B8+B11</f>
        <v>159</v>
      </c>
      <c r="C16" s="10">
        <f t="shared" si="3"/>
        <v>37982</v>
      </c>
      <c r="D16" s="10">
        <f t="shared" si="3"/>
        <v>35878</v>
      </c>
      <c r="E16" s="10">
        <f>E4+E8+E11</f>
        <v>73860</v>
      </c>
      <c r="F16" s="10">
        <f t="shared" si="3"/>
        <v>3518</v>
      </c>
      <c r="G16" s="10">
        <f t="shared" si="3"/>
        <v>2787</v>
      </c>
      <c r="H16" s="10">
        <f t="shared" si="3"/>
        <v>2000</v>
      </c>
      <c r="I16" s="10">
        <f>(I4+I8+I11)/3</f>
        <v>25.784781680127853</v>
      </c>
      <c r="J16" s="10">
        <f>(J4+J8+J11)/3</f>
        <v>17.997637789152556</v>
      </c>
      <c r="K16" s="10">
        <f>(K4+K8+K11)/3</f>
        <v>16.550585424698223</v>
      </c>
    </row>
    <row r="17" spans="1:11" ht="17.25" thickTop="1" thickBot="1">
      <c r="A17" s="13" t="s">
        <v>26</v>
      </c>
      <c r="B17" s="10">
        <f t="shared" ref="B17:H17" si="4">B18+B19+B20+B21</f>
        <v>29</v>
      </c>
      <c r="C17" s="10">
        <f t="shared" si="4"/>
        <v>10001</v>
      </c>
      <c r="D17" s="10">
        <f t="shared" si="4"/>
        <v>9829</v>
      </c>
      <c r="E17" s="10">
        <f>E18+E19+E20+E21</f>
        <v>19830</v>
      </c>
      <c r="F17" s="10">
        <f t="shared" si="4"/>
        <v>1354</v>
      </c>
      <c r="G17" s="10">
        <f t="shared" si="4"/>
        <v>1150</v>
      </c>
      <c r="H17" s="10">
        <f t="shared" si="4"/>
        <v>652</v>
      </c>
      <c r="I17" s="10">
        <f>(I18+I19+I20+I21)/4</f>
        <v>22.900896332231188</v>
      </c>
      <c r="J17" s="10">
        <f>(J18+J19+J20+J21)/4</f>
        <v>18.966522536948812</v>
      </c>
      <c r="K17" s="10">
        <f>(K18+K19+K20+K21)/4</f>
        <v>13.634292404074213</v>
      </c>
    </row>
    <row r="18" spans="1:11" ht="17.25" thickTop="1" thickBot="1">
      <c r="A18" s="11" t="s">
        <v>27</v>
      </c>
      <c r="B18" s="14">
        <v>7</v>
      </c>
      <c r="C18" s="14">
        <v>2769</v>
      </c>
      <c r="D18" s="14">
        <v>3647</v>
      </c>
      <c r="E18" s="14">
        <f>C18+D18</f>
        <v>6416</v>
      </c>
      <c r="F18" s="14">
        <v>378</v>
      </c>
      <c r="G18" s="14">
        <v>390</v>
      </c>
      <c r="H18" s="14">
        <v>205</v>
      </c>
      <c r="I18" s="12">
        <f>E18/H18</f>
        <v>31.297560975609755</v>
      </c>
      <c r="J18" s="12">
        <f>E18/G18</f>
        <v>16.45128205128205</v>
      </c>
      <c r="K18" s="12">
        <f>E18/F18</f>
        <v>16.973544973544975</v>
      </c>
    </row>
    <row r="19" spans="1:11" ht="17.25" thickTop="1" thickBot="1">
      <c r="A19" s="11" t="s">
        <v>28</v>
      </c>
      <c r="B19" s="14">
        <v>14</v>
      </c>
      <c r="C19" s="14">
        <v>6533</v>
      </c>
      <c r="D19" s="14">
        <v>5375</v>
      </c>
      <c r="E19" s="14">
        <f>C19+D19</f>
        <v>11908</v>
      </c>
      <c r="F19" s="14">
        <v>839</v>
      </c>
      <c r="G19" s="14">
        <v>681</v>
      </c>
      <c r="H19" s="14">
        <v>319</v>
      </c>
      <c r="I19" s="12">
        <f>E19/H19</f>
        <v>37.329153605015676</v>
      </c>
      <c r="J19" s="12">
        <f>E19/G19</f>
        <v>17.486049926578559</v>
      </c>
      <c r="K19" s="12">
        <f>E19/F19</f>
        <v>14.193087008343266</v>
      </c>
    </row>
    <row r="20" spans="1:11" ht="17.25" thickTop="1" thickBot="1">
      <c r="A20" s="11" t="s">
        <v>29</v>
      </c>
      <c r="B20" s="14">
        <v>6</v>
      </c>
      <c r="C20" s="14">
        <v>489</v>
      </c>
      <c r="D20" s="14">
        <v>688</v>
      </c>
      <c r="E20" s="14">
        <f>C20+D20</f>
        <v>1177</v>
      </c>
      <c r="F20" s="14">
        <v>62</v>
      </c>
      <c r="G20" s="14">
        <v>34</v>
      </c>
      <c r="H20" s="14">
        <v>98</v>
      </c>
      <c r="I20" s="12">
        <f>E20/H20</f>
        <v>12.010204081632653</v>
      </c>
      <c r="J20" s="12">
        <f>E20/G20</f>
        <v>34.617647058823529</v>
      </c>
      <c r="K20" s="12">
        <f>E20/F20</f>
        <v>18.983870967741936</v>
      </c>
    </row>
    <row r="21" spans="1:11" ht="17.25" thickTop="1" thickBot="1">
      <c r="A21" s="11" t="s">
        <v>30</v>
      </c>
      <c r="B21" s="14">
        <v>2</v>
      </c>
      <c r="C21" s="14">
        <v>210</v>
      </c>
      <c r="D21" s="14">
        <v>119</v>
      </c>
      <c r="E21" s="14">
        <f>C21+D21</f>
        <v>329</v>
      </c>
      <c r="F21" s="14">
        <v>75</v>
      </c>
      <c r="G21" s="14">
        <v>45</v>
      </c>
      <c r="H21" s="14">
        <v>30</v>
      </c>
      <c r="I21" s="12">
        <f>E21/H21</f>
        <v>10.966666666666667</v>
      </c>
      <c r="J21" s="12">
        <f>E21/G21</f>
        <v>7.3111111111111109</v>
      </c>
      <c r="K21" s="12">
        <f>E21/F21</f>
        <v>4.3866666666666667</v>
      </c>
    </row>
    <row r="22" spans="1:11" ht="17.25" thickTop="1" thickBot="1">
      <c r="A22" s="17" t="s">
        <v>31</v>
      </c>
      <c r="B22" s="10">
        <f t="shared" ref="B22:H22" si="5">B16+B17</f>
        <v>188</v>
      </c>
      <c r="C22" s="10">
        <f t="shared" si="5"/>
        <v>47983</v>
      </c>
      <c r="D22" s="10">
        <f t="shared" si="5"/>
        <v>45707</v>
      </c>
      <c r="E22" s="10">
        <f>E16+E17</f>
        <v>93690</v>
      </c>
      <c r="F22" s="10">
        <f t="shared" si="5"/>
        <v>4872</v>
      </c>
      <c r="G22" s="10">
        <f t="shared" si="5"/>
        <v>3937</v>
      </c>
      <c r="H22" s="10">
        <f t="shared" si="5"/>
        <v>2652</v>
      </c>
      <c r="I22" s="10">
        <f>(I16+I17)/2</f>
        <v>24.342839006179521</v>
      </c>
      <c r="J22" s="10">
        <f>(J16+J17)/2</f>
        <v>18.482080163050682</v>
      </c>
      <c r="K22" s="10">
        <f>(K16+K17)/2</f>
        <v>15.092438914386218</v>
      </c>
    </row>
    <row r="23" spans="1:11" ht="15.75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11">
    <mergeCell ref="A23:K24"/>
    <mergeCell ref="A1:K1"/>
    <mergeCell ref="A2:A3"/>
    <mergeCell ref="B2:B3"/>
    <mergeCell ref="C2:E2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2018-04-02T09:17:52Z</dcterms:modified>
</cp:coreProperties>
</file>